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.ПРОЕКТ БЮДЖЕТА\ПРОЕКТ БЮДЖЕТА 2026-2028\МАТЕРИАЛЫ К ПРОЕКТУ БЮДЖЕТА\"/>
    </mc:Choice>
  </mc:AlternateContent>
  <bookViews>
    <workbookView xWindow="0" yWindow="0" windowWidth="28800" windowHeight="10635"/>
  </bookViews>
  <sheets>
    <sheet name="прогноз" sheetId="1" r:id="rId1"/>
  </sheets>
  <definedNames>
    <definedName name="Z_813CF8BA_0C41_4AF8_AA6C_55D14BECB3B0_.wvu.PrintArea" localSheetId="0" hidden="1">прогноз!$A$1:$H$11</definedName>
    <definedName name="Z_813CF8BA_0C41_4AF8_AA6C_55D14BECB3B0_.wvu.Rows" localSheetId="0" hidden="1">прогноз!#REF!,прогноз!#REF!</definedName>
    <definedName name="Z_9ADFC29B_3F53_435A_B284_52689DF9510C_.wvu.PrintArea" localSheetId="0" hidden="1">прогноз!$A$1:$H$11</definedName>
    <definedName name="Z_A4A20E06_9217_435A_9DF8_15B8BE878138_.wvu.PrintArea" localSheetId="0" hidden="1">прогноз!$A$1:$H$11</definedName>
    <definedName name="Z_DA5AF9B9_0A43_4761_83D3_36D94417A2D7_.wvu.PrintArea" localSheetId="0" hidden="1">прогноз!$A$1:$H$11</definedName>
    <definedName name="Z_DA5AF9B9_0A43_4761_83D3_36D94417A2D7_.wvu.Rows" localSheetId="0" hidden="1">прогноз!#REF!,прогноз!#REF!</definedName>
    <definedName name="Z_E7F5761F_5CB1_435C_B32F_C62344DAC274_.wvu.PrintArea" localSheetId="0" hidden="1">прогноз!$A$1:$H$11</definedName>
    <definedName name="Z_E7F5761F_5CB1_435C_B32F_C62344DAC274_.wvu.Rows" localSheetId="0" hidden="1">прогноз!#REF!,прогноз!#REF!</definedName>
    <definedName name="Z_F0DA4E3E_EF9B_4B0C_8DA8_3AA2110F8C65_.wvu.PrintArea" localSheetId="0" hidden="1">прогноз!$A$1:$H$11</definedName>
    <definedName name="Z_F0DA4E3E_EF9B_4B0C_8DA8_3AA2110F8C65_.wvu.Rows" localSheetId="0" hidden="1">прогноз!#REF!,прогноз!#REF!</definedName>
    <definedName name="_xlnm.Print_Area" localSheetId="0">прогноз!$A$1:$K$13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K11" i="1"/>
  <c r="F10" i="1" l="1"/>
  <c r="F7" i="1" l="1"/>
  <c r="F8" i="1"/>
  <c r="F9" i="1"/>
  <c r="C8" i="1"/>
  <c r="C9" i="1"/>
  <c r="C7" i="1"/>
  <c r="H5" i="1"/>
  <c r="D5" i="1"/>
  <c r="D11" i="1" s="1"/>
  <c r="C5" i="1" l="1"/>
  <c r="I10" i="1" l="1"/>
  <c r="C10" i="1"/>
  <c r="I9" i="1"/>
  <c r="I8" i="1"/>
  <c r="I7" i="1"/>
  <c r="K5" i="1"/>
  <c r="J5" i="1"/>
  <c r="G5" i="1"/>
  <c r="E5" i="1"/>
  <c r="F5" i="1" l="1"/>
  <c r="G11" i="1"/>
  <c r="I5" i="1"/>
  <c r="E11" i="1" l="1"/>
  <c r="H11" i="1" l="1"/>
  <c r="F11" i="1"/>
  <c r="C11" i="1" l="1"/>
</calcChain>
</file>

<file path=xl/sharedStrings.xml><?xml version="1.0" encoding="utf-8"?>
<sst xmlns="http://schemas.openxmlformats.org/spreadsheetml/2006/main" count="28" uniqueCount="22">
  <si>
    <t>(тысяч рублей)</t>
  </si>
  <si>
    <t>№ п/п</t>
  </si>
  <si>
    <t>Наименование</t>
  </si>
  <si>
    <t>В том числе:</t>
  </si>
  <si>
    <t>бюджет муниципального образования Новокубанский район</t>
  </si>
  <si>
    <t>бюджеты поселений</t>
  </si>
  <si>
    <t>1.</t>
  </si>
  <si>
    <t>ОБЩИЙ ОБЪЕМ ДОХОДОВ</t>
  </si>
  <si>
    <t xml:space="preserve">безвозмездные поступления </t>
  </si>
  <si>
    <t>2.</t>
  </si>
  <si>
    <t>ОБЩИЙ ОБЪЕМ РАСХОДОВ</t>
  </si>
  <si>
    <t>3.</t>
  </si>
  <si>
    <t>ДЕФИЦИТ (-)
ПРОФИЦИТ (+)</t>
  </si>
  <si>
    <t>в том числе:</t>
  </si>
  <si>
    <t>А.В.Цветков</t>
  </si>
  <si>
    <t>Проект консолид. бюджета на 2026 год</t>
  </si>
  <si>
    <t>Проект консолид. бюджета на 2027 год</t>
  </si>
  <si>
    <t>налоговые доходы</t>
  </si>
  <si>
    <t>неналоговые доходы</t>
  </si>
  <si>
    <t>Заместитель главы муниципального образования Новокубанский район</t>
  </si>
  <si>
    <t xml:space="preserve">Прогноз основных характеристик (общий объем доходов, общий объем расходов, дефицита (профицита) бюджета) консолидированного бюджета Новокубанского района на 2026 год и на плановый период 2027 и 2028 годов </t>
  </si>
  <si>
    <t>Проект консолид. бюджета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</si>
</sst>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1" fillId="0" borderId="0"/>
    <xf numFmtId="0" fontId="11" fillId="0" borderId="0"/>
  </cellStyleXfs>
  <cellXfs count="46">
    <xf numFmtId="0" fontId="0" fillId="0" borderId="0" xfId="0"/>
    <xf numFmtId="0" fontId="5" fillId="2" borderId="0" xfId="1" applyFont="1" applyFill="1" applyAlignment="1" applyProtection="1">
      <protection hidden="1"/>
    </xf>
    <xf numFmtId="0" fontId="3" fillId="2" borderId="0" xfId="1" applyFont="1" applyFill="1" applyAlignment="1" applyProtection="1">
      <protection hidden="1"/>
    </xf>
    <xf numFmtId="49" fontId="2" fillId="2" borderId="0" xfId="1" applyNumberFormat="1" applyFont="1" applyFill="1" applyAlignment="1" applyProtection="1">
      <alignment vertical="top"/>
      <protection hidden="1"/>
    </xf>
    <xf numFmtId="49" fontId="3" fillId="2" borderId="0" xfId="1" applyNumberFormat="1" applyFont="1" applyFill="1" applyAlignment="1" applyProtection="1">
      <alignment vertical="top"/>
      <protection hidden="1"/>
    </xf>
    <xf numFmtId="0" fontId="6" fillId="2" borderId="2" xfId="0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 applyProtection="1">
      <alignment horizontal="center" vertical="center" shrinkToFit="1"/>
      <protection hidden="1"/>
    </xf>
    <xf numFmtId="0" fontId="7" fillId="2" borderId="0" xfId="1" applyFont="1" applyFill="1" applyAlignment="1" applyProtection="1">
      <protection hidden="1"/>
    </xf>
    <xf numFmtId="1" fontId="3" fillId="2" borderId="6" xfId="1" applyNumberFormat="1" applyFont="1" applyFill="1" applyBorder="1" applyAlignment="1" applyProtection="1">
      <alignment horizontal="center" vertical="center" shrinkToFit="1"/>
      <protection hidden="1"/>
    </xf>
    <xf numFmtId="164" fontId="3" fillId="2" borderId="2" xfId="2" applyNumberFormat="1" applyFont="1" applyFill="1" applyBorder="1" applyAlignment="1" applyProtection="1">
      <alignment vertical="top"/>
      <protection hidden="1"/>
    </xf>
    <xf numFmtId="1" fontId="3" fillId="2" borderId="4" xfId="1" applyNumberFormat="1" applyFont="1" applyFill="1" applyBorder="1" applyAlignment="1" applyProtection="1">
      <alignment horizontal="center" vertical="center" shrinkToFit="1"/>
      <protection hidden="1"/>
    </xf>
    <xf numFmtId="164" fontId="10" fillId="2" borderId="0" xfId="1" applyNumberFormat="1" applyFont="1" applyFill="1" applyAlignment="1" applyProtection="1">
      <protection hidden="1"/>
    </xf>
    <xf numFmtId="0" fontId="10" fillId="2" borderId="0" xfId="1" applyFont="1" applyFill="1" applyAlignment="1" applyProtection="1">
      <protection hidden="1"/>
    </xf>
    <xf numFmtId="49" fontId="3" fillId="2" borderId="2" xfId="1" applyNumberFormat="1" applyFont="1" applyFill="1" applyBorder="1" applyAlignment="1" applyProtection="1">
      <alignment horizontal="left" vertical="top" wrapText="1"/>
    </xf>
    <xf numFmtId="49" fontId="3" fillId="2" borderId="0" xfId="1" applyNumberFormat="1" applyFont="1" applyFill="1" applyAlignment="1" applyProtection="1">
      <alignment vertical="top" wrapText="1"/>
      <protection hidden="1"/>
    </xf>
    <xf numFmtId="0" fontId="3" fillId="2" borderId="0" xfId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0" xfId="1" applyNumberFormat="1" applyFont="1" applyFill="1" applyAlignment="1" applyProtection="1">
      <alignment vertical="top"/>
      <protection hidden="1"/>
    </xf>
    <xf numFmtId="49" fontId="5" fillId="2" borderId="0" xfId="1" applyNumberFormat="1" applyFont="1" applyFill="1" applyAlignment="1" applyProtection="1">
      <alignment vertical="top"/>
      <protection hidden="1"/>
    </xf>
    <xf numFmtId="49" fontId="5" fillId="2" borderId="0" xfId="1" applyNumberFormat="1" applyFont="1" applyFill="1" applyAlignment="1" applyProtection="1">
      <alignment vertical="top" wrapText="1"/>
      <protection hidden="1"/>
    </xf>
    <xf numFmtId="0" fontId="5" fillId="2" borderId="0" xfId="1" applyFont="1" applyFill="1" applyBorder="1" applyAlignment="1" applyProtection="1">
      <protection hidden="1"/>
    </xf>
    <xf numFmtId="0" fontId="12" fillId="2" borderId="0" xfId="1" applyFont="1" applyFill="1" applyAlignment="1" applyProtection="1">
      <protection hidden="1"/>
    </xf>
    <xf numFmtId="1" fontId="3" fillId="2" borderId="2" xfId="1" applyNumberFormat="1" applyFont="1" applyFill="1" applyBorder="1" applyAlignment="1" applyProtection="1">
      <alignment horizontal="center" vertical="center" shrinkToFit="1"/>
      <protection hidden="1"/>
    </xf>
    <xf numFmtId="164" fontId="7" fillId="2" borderId="0" xfId="1" applyNumberFormat="1" applyFont="1" applyFill="1" applyAlignment="1" applyProtection="1">
      <protection hidden="1"/>
    </xf>
    <xf numFmtId="0" fontId="0" fillId="0" borderId="0" xfId="0" applyAlignment="1">
      <alignment wrapText="1"/>
    </xf>
    <xf numFmtId="49" fontId="3" fillId="0" borderId="5" xfId="1" applyNumberFormat="1" applyFont="1" applyBorder="1" applyAlignment="1">
      <alignment horizontal="left" vertical="top" wrapText="1"/>
    </xf>
    <xf numFmtId="49" fontId="3" fillId="0" borderId="2" xfId="1" applyNumberFormat="1" applyFont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top" wrapText="1"/>
    </xf>
    <xf numFmtId="164" fontId="3" fillId="0" borderId="2" xfId="2" applyNumberFormat="1" applyFont="1" applyFill="1" applyBorder="1" applyAlignment="1" applyProtection="1">
      <alignment vertical="top"/>
      <protection hidden="1"/>
    </xf>
    <xf numFmtId="164" fontId="8" fillId="0" borderId="2" xfId="2" applyNumberFormat="1" applyFont="1" applyFill="1" applyBorder="1" applyAlignment="1" applyProtection="1">
      <alignment vertical="top"/>
      <protection hidden="1"/>
    </xf>
    <xf numFmtId="164" fontId="3" fillId="0" borderId="2" xfId="4" applyNumberFormat="1" applyFont="1" applyFill="1" applyBorder="1" applyAlignment="1">
      <alignment vertical="top" wrapText="1"/>
    </xf>
    <xf numFmtId="164" fontId="9" fillId="0" borderId="2" xfId="1" applyNumberFormat="1" applyFont="1" applyFill="1" applyBorder="1" applyAlignment="1" applyProtection="1">
      <alignment vertical="top"/>
      <protection hidden="1"/>
    </xf>
    <xf numFmtId="164" fontId="3" fillId="0" borderId="2" xfId="1" applyNumberFormat="1" applyFont="1" applyFill="1" applyBorder="1" applyAlignment="1" applyProtection="1">
      <alignment vertical="top"/>
      <protection hidden="1"/>
    </xf>
    <xf numFmtId="0" fontId="6" fillId="2" borderId="2" xfId="0" applyFont="1" applyFill="1" applyBorder="1" applyAlignment="1">
      <alignment horizontal="center"/>
    </xf>
    <xf numFmtId="49" fontId="3" fillId="2" borderId="0" xfId="1" applyNumberFormat="1" applyFont="1" applyFill="1" applyAlignment="1" applyProtection="1">
      <alignment horizontal="right"/>
      <protection hidden="1"/>
    </xf>
    <xf numFmtId="0" fontId="3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49" fontId="3" fillId="2" borderId="1" xfId="1" applyNumberFormat="1" applyFont="1" applyFill="1" applyBorder="1" applyAlignment="1" applyProtection="1">
      <alignment horizontal="center" vertical="top"/>
      <protection hidden="1"/>
    </xf>
    <xf numFmtId="49" fontId="3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49" fontId="6" fillId="2" borderId="3" xfId="1" applyNumberFormat="1" applyFont="1" applyFill="1" applyBorder="1" applyAlignment="1" applyProtection="1">
      <alignment horizontal="center" vertical="center" wrapText="1"/>
    </xf>
    <xf numFmtId="49" fontId="6" fillId="2" borderId="4" xfId="1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0" xfId="1" applyFont="1" applyFill="1" applyAlignment="1" applyProtection="1">
      <alignment horizontal="left" wrapText="1"/>
      <protection hidden="1"/>
    </xf>
  </cellXfs>
  <cellStyles count="6">
    <cellStyle name="Заголовки полей" xfId="3"/>
    <cellStyle name="Обычный" xfId="0" builtinId="0"/>
    <cellStyle name="Обычный 2" xfId="4"/>
    <cellStyle name="Обычный 6" xfId="5"/>
    <cellStyle name="Обычный_5. РАСЧЕТ КРАЕВОЙ 2010-2... 2" xfId="1"/>
    <cellStyle name="Финансовый_5. РАСЧЕТ КРАЕВОЙ 2010-2...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5"/>
  <sheetViews>
    <sheetView tabSelected="1" zoomScaleNormal="100" zoomScaleSheetLayoutView="100" workbookViewId="0">
      <selection activeCell="F11" sqref="F11"/>
    </sheetView>
  </sheetViews>
  <sheetFormatPr defaultRowHeight="15" x14ac:dyDescent="0.25"/>
  <cols>
    <col min="1" max="1" width="4.28515625" style="1" customWidth="1"/>
    <col min="2" max="2" width="26.140625" style="18" customWidth="1"/>
    <col min="3" max="3" width="16.5703125" style="18" customWidth="1"/>
    <col min="4" max="4" width="16" style="18" customWidth="1"/>
    <col min="5" max="5" width="13" style="19" customWidth="1"/>
    <col min="6" max="6" width="15.7109375" style="18" customWidth="1"/>
    <col min="7" max="7" width="16.140625" style="20" customWidth="1"/>
    <col min="8" max="8" width="13.85546875" style="1" customWidth="1"/>
    <col min="9" max="9" width="14.5703125" style="18" customWidth="1"/>
    <col min="10" max="10" width="16.28515625" style="1" customWidth="1"/>
    <col min="11" max="11" width="13.7109375" style="1" customWidth="1"/>
    <col min="12" max="12" width="9.28515625" style="1" bestFit="1" customWidth="1"/>
    <col min="13" max="13" width="24.85546875" style="1" customWidth="1"/>
    <col min="14" max="16384" width="9.140625" style="1"/>
  </cols>
  <sheetData>
    <row r="1" spans="1:16" ht="61.5" customHeight="1" x14ac:dyDescent="0.3">
      <c r="A1" s="37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6" ht="18.75" x14ac:dyDescent="0.3">
      <c r="A2" s="2"/>
      <c r="B2" s="3"/>
      <c r="C2" s="3"/>
      <c r="D2" s="3"/>
      <c r="E2" s="4"/>
      <c r="F2" s="3"/>
      <c r="G2" s="39"/>
      <c r="H2" s="39"/>
      <c r="I2" s="3"/>
      <c r="J2" s="40" t="s">
        <v>0</v>
      </c>
      <c r="K2" s="40"/>
    </row>
    <row r="3" spans="1:16" ht="15.75" customHeight="1" x14ac:dyDescent="0.25">
      <c r="A3" s="41" t="s">
        <v>1</v>
      </c>
      <c r="B3" s="42" t="s">
        <v>2</v>
      </c>
      <c r="C3" s="44" t="s">
        <v>15</v>
      </c>
      <c r="D3" s="34" t="s">
        <v>3</v>
      </c>
      <c r="E3" s="34"/>
      <c r="F3" s="44" t="s">
        <v>16</v>
      </c>
      <c r="G3" s="34" t="s">
        <v>3</v>
      </c>
      <c r="H3" s="34"/>
      <c r="I3" s="44" t="s">
        <v>21</v>
      </c>
      <c r="J3" s="34" t="s">
        <v>3</v>
      </c>
      <c r="K3" s="34"/>
    </row>
    <row r="4" spans="1:16" ht="84" customHeight="1" x14ac:dyDescent="0.25">
      <c r="A4" s="41"/>
      <c r="B4" s="43"/>
      <c r="C4" s="44"/>
      <c r="D4" s="5" t="s">
        <v>4</v>
      </c>
      <c r="E4" s="5" t="s">
        <v>5</v>
      </c>
      <c r="F4" s="44"/>
      <c r="G4" s="5" t="s">
        <v>4</v>
      </c>
      <c r="H4" s="5" t="s">
        <v>5</v>
      </c>
      <c r="I4" s="44"/>
      <c r="J4" s="5" t="s">
        <v>4</v>
      </c>
      <c r="K4" s="5" t="s">
        <v>5</v>
      </c>
    </row>
    <row r="5" spans="1:16" s="7" customFormat="1" ht="37.5" x14ac:dyDescent="0.25">
      <c r="A5" s="6" t="s">
        <v>6</v>
      </c>
      <c r="B5" s="25" t="s">
        <v>7</v>
      </c>
      <c r="C5" s="29">
        <f>SUM(C7:C9)</f>
        <v>4117557.0212484892</v>
      </c>
      <c r="D5" s="29">
        <f t="shared" ref="D5:K5" si="0">SUM(D7:D9)</f>
        <v>3353068.5040453095</v>
      </c>
      <c r="E5" s="29">
        <f t="shared" si="0"/>
        <v>764488.51720317989</v>
      </c>
      <c r="F5" s="29">
        <f>G5+H5</f>
        <v>4217994.8390308982</v>
      </c>
      <c r="G5" s="29">
        <f t="shared" si="0"/>
        <v>3481623.425969536</v>
      </c>
      <c r="H5" s="29">
        <f t="shared" si="0"/>
        <v>736371.41306136246</v>
      </c>
      <c r="I5" s="29">
        <f>J5+K5</f>
        <v>4099933.1538452874</v>
      </c>
      <c r="J5" s="29">
        <f t="shared" si="0"/>
        <v>3436492.9222043771</v>
      </c>
      <c r="K5" s="29">
        <f t="shared" si="0"/>
        <v>663440.23164091038</v>
      </c>
      <c r="M5" s="23"/>
      <c r="O5" s="23"/>
      <c r="P5" s="23"/>
    </row>
    <row r="6" spans="1:16" s="7" customFormat="1" ht="18.75" x14ac:dyDescent="0.25">
      <c r="A6" s="8"/>
      <c r="B6" s="26" t="s">
        <v>13</v>
      </c>
      <c r="C6" s="29"/>
      <c r="D6" s="30"/>
      <c r="E6" s="30"/>
      <c r="F6" s="29"/>
      <c r="G6" s="30"/>
      <c r="H6" s="30"/>
      <c r="I6" s="29"/>
      <c r="J6" s="32"/>
      <c r="K6" s="32"/>
      <c r="M6" s="23"/>
    </row>
    <row r="7" spans="1:16" ht="18.75" x14ac:dyDescent="0.25">
      <c r="A7" s="27"/>
      <c r="B7" s="26" t="s">
        <v>17</v>
      </c>
      <c r="C7" s="29">
        <f>D7+E7</f>
        <v>1446150.7212484891</v>
      </c>
      <c r="D7" s="29">
        <v>940908.40404530917</v>
      </c>
      <c r="E7" s="29">
        <v>505242.31720317993</v>
      </c>
      <c r="F7" s="29">
        <f>G7+H7</f>
        <v>1512130.2390308981</v>
      </c>
      <c r="G7" s="29">
        <v>955326.72596953553</v>
      </c>
      <c r="H7" s="29">
        <v>556803.51306136255</v>
      </c>
      <c r="I7" s="29">
        <f>J7+K7</f>
        <v>1568164.1538452879</v>
      </c>
      <c r="J7" s="33">
        <v>981407.8222043775</v>
      </c>
      <c r="K7" s="29">
        <v>586756.33164091036</v>
      </c>
    </row>
    <row r="8" spans="1:16" ht="18.75" x14ac:dyDescent="0.25">
      <c r="A8" s="27"/>
      <c r="B8" s="26" t="s">
        <v>18</v>
      </c>
      <c r="C8" s="29">
        <f t="shared" ref="C8:C9" si="1">D8+E8</f>
        <v>72542.599999999904</v>
      </c>
      <c r="D8" s="29">
        <v>46997.899999999907</v>
      </c>
      <c r="E8" s="29">
        <v>25544.7</v>
      </c>
      <c r="F8" s="29">
        <f>G8+H8</f>
        <v>66090.999999999927</v>
      </c>
      <c r="G8" s="29">
        <v>41033.79999999993</v>
      </c>
      <c r="H8" s="29">
        <v>25057.200000000001</v>
      </c>
      <c r="I8" s="29">
        <f>J8+K8</f>
        <v>66019.599999999933</v>
      </c>
      <c r="J8" s="33">
        <v>41016.79999999993</v>
      </c>
      <c r="K8" s="29">
        <v>25002.800000000003</v>
      </c>
    </row>
    <row r="9" spans="1:16" s="12" customFormat="1" ht="36" customHeight="1" x14ac:dyDescent="0.25">
      <c r="A9" s="10"/>
      <c r="B9" s="26" t="s">
        <v>8</v>
      </c>
      <c r="C9" s="29">
        <f t="shared" si="1"/>
        <v>2598863.7000000002</v>
      </c>
      <c r="D9" s="31">
        <v>2365162.2000000002</v>
      </c>
      <c r="E9" s="29">
        <v>233701.50000000003</v>
      </c>
      <c r="F9" s="29">
        <f t="shared" ref="F9" si="2">G9+H9</f>
        <v>2639773.6000000006</v>
      </c>
      <c r="G9" s="31">
        <v>2485262.9000000004</v>
      </c>
      <c r="H9" s="29">
        <v>154510.69999999995</v>
      </c>
      <c r="I9" s="29">
        <f>J9+K9</f>
        <v>2465749.4</v>
      </c>
      <c r="J9" s="33">
        <v>2414068.2999999998</v>
      </c>
      <c r="K9" s="29">
        <v>51681.100000000006</v>
      </c>
      <c r="L9" s="11"/>
    </row>
    <row r="10" spans="1:16" s="12" customFormat="1" ht="37.5" x14ac:dyDescent="0.25">
      <c r="A10" s="10" t="s">
        <v>9</v>
      </c>
      <c r="B10" s="28" t="s">
        <v>10</v>
      </c>
      <c r="C10" s="9">
        <f>D10+E10</f>
        <v>4189057</v>
      </c>
      <c r="D10" s="9">
        <v>3430568.5</v>
      </c>
      <c r="E10" s="29">
        <v>758488.5</v>
      </c>
      <c r="F10" s="29">
        <f>G10+H10</f>
        <v>4181494.8</v>
      </c>
      <c r="G10" s="29">
        <v>3481623.4</v>
      </c>
      <c r="H10" s="29">
        <v>699871.4</v>
      </c>
      <c r="I10" s="29">
        <f>J10+K10</f>
        <v>4099933.0999999996</v>
      </c>
      <c r="J10" s="29">
        <v>3436492.9</v>
      </c>
      <c r="K10" s="29">
        <v>663440.19999999995</v>
      </c>
    </row>
    <row r="11" spans="1:16" s="21" customFormat="1" ht="37.5" x14ac:dyDescent="0.2">
      <c r="A11" s="22" t="s">
        <v>11</v>
      </c>
      <c r="B11" s="13" t="s">
        <v>12</v>
      </c>
      <c r="C11" s="9">
        <f>D11+E11</f>
        <v>-71499.978751510615</v>
      </c>
      <c r="D11" s="9">
        <f>D5-D10</f>
        <v>-77499.995954690501</v>
      </c>
      <c r="E11" s="29">
        <f>E5-E10</f>
        <v>6000.0172031798866</v>
      </c>
      <c r="F11" s="29">
        <f>G11+H11</f>
        <v>36500.039030898479</v>
      </c>
      <c r="G11" s="29">
        <f>G5-G10</f>
        <v>2.5969536043703556E-2</v>
      </c>
      <c r="H11" s="29">
        <f>H5-H10</f>
        <v>36500.013061362435</v>
      </c>
      <c r="I11" s="29">
        <v>0</v>
      </c>
      <c r="J11" s="29">
        <f>J5-J10</f>
        <v>2.2204377222806215E-2</v>
      </c>
      <c r="K11" s="29">
        <f>K5-K10</f>
        <v>3.1640910427086055E-2</v>
      </c>
    </row>
    <row r="12" spans="1:16" ht="29.25" customHeight="1" x14ac:dyDescent="0.3">
      <c r="A12" s="2"/>
      <c r="B12" s="4"/>
      <c r="C12" s="4"/>
      <c r="D12" s="4"/>
      <c r="E12" s="14"/>
      <c r="F12" s="4"/>
      <c r="G12" s="15"/>
      <c r="H12" s="2"/>
      <c r="I12" s="4"/>
      <c r="J12" s="2"/>
      <c r="K12" s="2"/>
    </row>
    <row r="13" spans="1:16" ht="93" customHeight="1" x14ac:dyDescent="0.3">
      <c r="A13" s="45" t="s">
        <v>19</v>
      </c>
      <c r="B13" s="45"/>
      <c r="C13" s="45"/>
      <c r="D13" s="24"/>
      <c r="E13" s="14"/>
      <c r="F13" s="4"/>
      <c r="G13" s="15"/>
      <c r="H13" s="2"/>
      <c r="I13" s="35" t="s">
        <v>14</v>
      </c>
      <c r="J13" s="36"/>
      <c r="K13" s="36"/>
    </row>
    <row r="15" spans="1:16" s="16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</row>
  </sheetData>
  <sheetProtection formatCells="0" formatColumns="0" formatRows="0" insertColumns="0" insertRows="0" insertHyperlinks="0" deleteColumns="0" deleteRows="0" sort="0" autoFilter="0" pivotTables="0"/>
  <mergeCells count="13">
    <mergeCell ref="J3:K3"/>
    <mergeCell ref="I13:K13"/>
    <mergeCell ref="A1:K1"/>
    <mergeCell ref="G2:H2"/>
    <mergeCell ref="J2:K2"/>
    <mergeCell ref="A3:A4"/>
    <mergeCell ref="B3:B4"/>
    <mergeCell ref="C3:C4"/>
    <mergeCell ref="D3:E3"/>
    <mergeCell ref="F3:F4"/>
    <mergeCell ref="G3:H3"/>
    <mergeCell ref="I3:I4"/>
    <mergeCell ref="A13:C13"/>
  </mergeCells>
  <printOptions horizontalCentered="1"/>
  <pageMargins left="0.39370078740157483" right="0.39370078740157483" top="1.1811023622047245" bottom="0.78740157480314965" header="0" footer="0"/>
  <pageSetup paperSize="9" scale="7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</vt:lpstr>
      <vt:lpstr>прогноз!Область_печати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Артемьева Светлана</dc:creator>
  <cp:lastModifiedBy>Шмойлова Наталья Николаевна</cp:lastModifiedBy>
  <cp:lastPrinted>2024-11-11T14:01:04Z</cp:lastPrinted>
  <dcterms:created xsi:type="dcterms:W3CDTF">2019-10-18T06:15:15Z</dcterms:created>
  <dcterms:modified xsi:type="dcterms:W3CDTF">2025-11-11T13:05:35Z</dcterms:modified>
</cp:coreProperties>
</file>